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<sst xmlns="http://schemas.openxmlformats.org/spreadsheetml/2006/main" count="249" uniqueCount="184">
  <si>
    <t>Формы промежуточной аттестации</t>
  </si>
  <si>
    <t xml:space="preserve">           Индекс</t>
  </si>
  <si>
    <t>Учебная нагрузка обучающихся (час.)</t>
  </si>
  <si>
    <t xml:space="preserve">                 Максимальная</t>
  </si>
  <si>
    <t xml:space="preserve">       Самостоятельная работа</t>
  </si>
  <si>
    <t xml:space="preserve">    Обязательная аудиторная</t>
  </si>
  <si>
    <t xml:space="preserve">           Всего занятий</t>
  </si>
  <si>
    <t>практические занятия</t>
  </si>
  <si>
    <t>курсовая работа</t>
  </si>
  <si>
    <t>2 курс</t>
  </si>
  <si>
    <t>3 сем.</t>
  </si>
  <si>
    <t>4 сем.</t>
  </si>
  <si>
    <t>Наименование дисциплин, циклов, профессиональных модулей, МДК, практик</t>
  </si>
  <si>
    <t>ОГСЭ. 01</t>
  </si>
  <si>
    <t>Общий гуманитарный и социально-экономический цикл</t>
  </si>
  <si>
    <t>ОГСЭ. 00</t>
  </si>
  <si>
    <t>ОГСЭ. 02</t>
  </si>
  <si>
    <t>ОГСЭ. 04</t>
  </si>
  <si>
    <t>Основы философии</t>
  </si>
  <si>
    <t>История</t>
  </si>
  <si>
    <t>Иностранный язык</t>
  </si>
  <si>
    <t>Физическая культура</t>
  </si>
  <si>
    <t xml:space="preserve">Математический и общий естественнонаучный цикл </t>
  </si>
  <si>
    <t>ЕН.00</t>
  </si>
  <si>
    <t>ЕН.01</t>
  </si>
  <si>
    <t>Математика</t>
  </si>
  <si>
    <t>ЕН.02</t>
  </si>
  <si>
    <t>Информационные технологии в производственной деятельности</t>
  </si>
  <si>
    <t>ОП.00</t>
  </si>
  <si>
    <t xml:space="preserve">Общепрофессиональные дисциплины </t>
  </si>
  <si>
    <t>ОПД.01</t>
  </si>
  <si>
    <t>Экономика организации</t>
  </si>
  <si>
    <t>ОПД.02</t>
  </si>
  <si>
    <t>Статистика</t>
  </si>
  <si>
    <t>ОПД.03</t>
  </si>
  <si>
    <t>ОПД.04</t>
  </si>
  <si>
    <t>Документационное обеспечение управления</t>
  </si>
  <si>
    <t>ОПД.05</t>
  </si>
  <si>
    <t xml:space="preserve">Правовое обеспечение профессиональной деятельности </t>
  </si>
  <si>
    <t>ОПД.06</t>
  </si>
  <si>
    <t>ОПД.07</t>
  </si>
  <si>
    <t>ОПД.08</t>
  </si>
  <si>
    <t>ОПД.09</t>
  </si>
  <si>
    <t>Безопасность жизнедеятельности</t>
  </si>
  <si>
    <t>16 нед</t>
  </si>
  <si>
    <t>23 нед</t>
  </si>
  <si>
    <t>ПМ.00</t>
  </si>
  <si>
    <t>Профессиональные модули</t>
  </si>
  <si>
    <t>ПМ.01</t>
  </si>
  <si>
    <t>МДК.01.01</t>
  </si>
  <si>
    <t>УП.01</t>
  </si>
  <si>
    <t>ПП.01</t>
  </si>
  <si>
    <t>ПМ.02</t>
  </si>
  <si>
    <t>ПМ.03</t>
  </si>
  <si>
    <t>МДК.02.01</t>
  </si>
  <si>
    <t>МДК.02.02</t>
  </si>
  <si>
    <t>МДК.03.01</t>
  </si>
  <si>
    <t>УП.02</t>
  </si>
  <si>
    <t>ПП.02</t>
  </si>
  <si>
    <t>УП.03</t>
  </si>
  <si>
    <t>ПП.03</t>
  </si>
  <si>
    <t>ПМ.04</t>
  </si>
  <si>
    <t>Всего</t>
  </si>
  <si>
    <t>ПДП</t>
  </si>
  <si>
    <t>Предипломная практика</t>
  </si>
  <si>
    <t>ГИА</t>
  </si>
  <si>
    <t>зачетов</t>
  </si>
  <si>
    <t>Консультация на учебную группу по 100 часов в год (всего час)</t>
  </si>
  <si>
    <t>Государственная (итоговая) аттестация</t>
  </si>
  <si>
    <t>1. Программа базовой подготовки</t>
  </si>
  <si>
    <t>1.1. Дипломная работа</t>
  </si>
  <si>
    <t>4 нед</t>
  </si>
  <si>
    <t>6 нед</t>
  </si>
  <si>
    <t>П.00</t>
  </si>
  <si>
    <t>Профессиональный цикл</t>
  </si>
  <si>
    <t>ПМ.05</t>
  </si>
  <si>
    <t>УП.04</t>
  </si>
  <si>
    <t>ПП.04</t>
  </si>
  <si>
    <t>Русский язык и культура речи</t>
  </si>
  <si>
    <t>УП.05</t>
  </si>
  <si>
    <t>Закон РФ "О защите прав потребителя"</t>
  </si>
  <si>
    <t>Учебная практика</t>
  </si>
  <si>
    <t>Производственная практика</t>
  </si>
  <si>
    <t>История потребительской кооперации</t>
  </si>
  <si>
    <t>Основы социологии и политологии</t>
  </si>
  <si>
    <t>Менеджмент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</si>
  <si>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</si>
  <si>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</si>
  <si>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</si>
  <si>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</si>
  <si>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ОПД.10</t>
  </si>
  <si>
    <t>Документирование хозяйственных операций и ведение бухгалтерского учета имущества организации</t>
  </si>
  <si>
    <t xml:space="preserve"> Практические основы бухгалтерского учета имущества организации</t>
  </si>
  <si>
    <t>Ведение бухгалтерского учета источников формирования имущества, выполнение работ по   инвентаризации имущества и финансовых обязательств организации</t>
  </si>
  <si>
    <t xml:space="preserve">Практические основы бухгалтерского учета источников формирования имущества организации  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</si>
  <si>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</si>
  <si>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</si>
  <si>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</si>
  <si>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 xml:space="preserve">Составление и использование бухгалтерской отчетности </t>
  </si>
  <si>
    <t>МДК.04.01</t>
  </si>
  <si>
    <t>Технология составления бухгалтерской отчетности</t>
  </si>
  <si>
    <t xml:space="preserve">Основы анализа бухгалтерской отчетности </t>
  </si>
  <si>
    <t>МДК.04.02</t>
  </si>
  <si>
    <t>Государственная итоговая аттестация</t>
  </si>
  <si>
    <t>Выполнение работ по  профессии кассир</t>
  </si>
  <si>
    <t>Маркетинг</t>
  </si>
  <si>
    <t>Организация отраслей деятельности</t>
  </si>
  <si>
    <t>Профессиональная этика</t>
  </si>
  <si>
    <t>Теоретические основы по выполнению работ по профессии кассир</t>
  </si>
  <si>
    <t>Дисциплин и МДК</t>
  </si>
  <si>
    <t>учебной практики</t>
  </si>
  <si>
    <t>производств. практики</t>
  </si>
  <si>
    <t>преддитплом. практики</t>
  </si>
  <si>
    <t>экзаменов</t>
  </si>
  <si>
    <t>дифф.зачетов</t>
  </si>
  <si>
    <t>Э</t>
  </si>
  <si>
    <t>ДЗ</t>
  </si>
  <si>
    <t>Предпринимательство и основы бизнес-планирования</t>
  </si>
  <si>
    <t>ОПД.11</t>
  </si>
  <si>
    <t>ОПД.12</t>
  </si>
  <si>
    <t>ОПД.13</t>
  </si>
  <si>
    <t>ОПД.14</t>
  </si>
  <si>
    <t>ОПД.15</t>
  </si>
  <si>
    <t>ОПД.18</t>
  </si>
  <si>
    <t>ОПД.19</t>
  </si>
  <si>
    <t>ОПД.20</t>
  </si>
  <si>
    <t>1 курс</t>
  </si>
  <si>
    <t>2. План учебного процесса</t>
  </si>
  <si>
    <t>-/1/2</t>
  </si>
  <si>
    <t>-/2/2</t>
  </si>
  <si>
    <t>-,Э</t>
  </si>
  <si>
    <t>-/2/3</t>
  </si>
  <si>
    <t>-,ДЗ,-,ДЗ</t>
  </si>
  <si>
    <t>З,З,З,ДЗ</t>
  </si>
  <si>
    <t>-/2/-</t>
  </si>
  <si>
    <t>МДК.05.01</t>
  </si>
  <si>
    <t>3/4/1</t>
  </si>
  <si>
    <t>-/9/11</t>
  </si>
  <si>
    <t>-/15/16</t>
  </si>
  <si>
    <t>-/6/4</t>
  </si>
  <si>
    <t>ОГСЭ.03</t>
  </si>
  <si>
    <t>3 курс</t>
  </si>
  <si>
    <t>7 сем.</t>
  </si>
  <si>
    <t>5 сем.</t>
  </si>
  <si>
    <t>6 сем.</t>
  </si>
  <si>
    <t>Анализ финансово-хозяйственной деятельности</t>
  </si>
  <si>
    <t>ОПД.16</t>
  </si>
  <si>
    <t>Налоговый кодекс и организация налогового учета</t>
  </si>
  <si>
    <t>ОПД.17</t>
  </si>
  <si>
    <t>Защита дипломной работы с 21.12.2015 по 30.12.2015 всего ____ нед</t>
  </si>
  <si>
    <t>Выволнение дипломной работы с 23.11.2015 по  22.12.2015</t>
  </si>
  <si>
    <t>1.2. Государственные экзамены - нет</t>
  </si>
  <si>
    <t>2.2. План учебного процесса (основная профессиональная образовательная программа СПО) 38.02.01 "Экономика и бухгалтерский учет" (по отраслям)</t>
  </si>
  <si>
    <t>О.00</t>
  </si>
  <si>
    <t>Общеобразовательный цикл</t>
  </si>
  <si>
    <t>1/10/4</t>
  </si>
  <si>
    <t>ОУД.01</t>
  </si>
  <si>
    <t>Русский язык и литература</t>
  </si>
  <si>
    <t>Э,ДЗ</t>
  </si>
  <si>
    <t>ОУД.02</t>
  </si>
  <si>
    <t>ОУД.03</t>
  </si>
  <si>
    <t>Математика: алгебра, начало математического анализа, геометрия</t>
  </si>
  <si>
    <t>ОУД.04</t>
  </si>
  <si>
    <t>ОУД.05</t>
  </si>
  <si>
    <t>ОУД.06</t>
  </si>
  <si>
    <t>ОБЖ</t>
  </si>
  <si>
    <t>ОУД.07</t>
  </si>
  <si>
    <t>Информатика и ИКТ</t>
  </si>
  <si>
    <t>ОУД.08</t>
  </si>
  <si>
    <t>Обществознание</t>
  </si>
  <si>
    <t>ОУД.09</t>
  </si>
  <si>
    <t xml:space="preserve">Экономика </t>
  </si>
  <si>
    <t>ОУД.10</t>
  </si>
  <si>
    <t>Право</t>
  </si>
  <si>
    <t>ОУД.11</t>
  </si>
  <si>
    <t>Естествознание</t>
  </si>
  <si>
    <t>ОУД.12</t>
  </si>
  <si>
    <t>География</t>
  </si>
  <si>
    <t>ОУД.13</t>
  </si>
  <si>
    <t>Экология</t>
  </si>
  <si>
    <t>Индивидуальный проект</t>
  </si>
  <si>
    <t>4 курс</t>
  </si>
  <si>
    <t>1 сем.</t>
  </si>
  <si>
    <t>2 сем.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</si>
</sst>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textRotation="90" wrapText="1"/>
    </xf>
    <xf numFmtId="0" fontId="1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9" fillId="0" borderId="3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shrinkToFit="1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shrinkToFit="1"/>
    </xf>
    <xf numFmtId="0" fontId="6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3" borderId="3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5" borderId="3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49" fontId="6" fillId="0" borderId="1" xfId="0" applyNumberFormat="1" applyFont="1" applyBorder="1" applyAlignment="1">
      <alignment/>
    </xf>
    <xf numFmtId="0" fontId="9" fillId="3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/>
    </xf>
    <xf numFmtId="0" fontId="6" fillId="0" borderId="3" xfId="0" applyFont="1" applyFill="1" applyBorder="1" applyAlignment="1">
      <alignment textRotation="90"/>
    </xf>
    <xf numFmtId="0" fontId="9" fillId="0" borderId="1" xfId="0" applyFont="1" applyBorder="1" applyAlignment="1">
      <alignment/>
    </xf>
    <xf numFmtId="0" fontId="6" fillId="7" borderId="1" xfId="0" applyFont="1" applyFill="1" applyBorder="1" applyAlignment="1">
      <alignment/>
    </xf>
    <xf numFmtId="0" fontId="9" fillId="7" borderId="1" xfId="0" applyFont="1" applyFill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7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textRotation="9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textRotation="90"/>
    </xf>
    <xf numFmtId="0" fontId="9" fillId="0" borderId="1" xfId="0" applyFont="1" applyBorder="1" applyAlignment="1">
      <alignment wrapText="1"/>
    </xf>
    <xf numFmtId="0" fontId="6" fillId="5" borderId="2" xfId="0" applyFont="1" applyFill="1" applyBorder="1" applyAlignment="1">
      <alignment textRotation="90" wrapText="1"/>
    </xf>
    <xf numFmtId="0" fontId="6" fillId="5" borderId="8" xfId="0" applyFont="1" applyFill="1" applyBorder="1" applyAlignment="1">
      <alignment textRotation="90" wrapText="1"/>
    </xf>
    <xf numFmtId="0" fontId="6" fillId="5" borderId="3" xfId="0" applyFont="1" applyFill="1" applyBorder="1" applyAlignment="1">
      <alignment textRotation="90" wrapText="1"/>
    </xf>
    <xf numFmtId="0" fontId="6" fillId="6" borderId="2" xfId="0" applyFont="1" applyFill="1" applyBorder="1" applyAlignment="1">
      <alignment textRotation="90" wrapText="1"/>
    </xf>
    <xf numFmtId="0" fontId="6" fillId="6" borderId="8" xfId="0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  <xf numFmtId="0" fontId="6" fillId="0" borderId="2" xfId="0" applyFont="1" applyBorder="1" applyAlignment="1">
      <alignment textRotation="90" wrapText="1"/>
    </xf>
    <xf numFmtId="0" fontId="6" fillId="0" borderId="8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9" xfId="0" applyFont="1" applyFill="1" applyBorder="1" applyAlignment="1">
      <alignment textRotation="90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textRotation="90" wrapText="1"/>
    </xf>
    <xf numFmtId="0" fontId="6" fillId="0" borderId="3" xfId="0" applyFont="1" applyBorder="1" applyAlignment="1">
      <alignment textRotation="90" wrapText="1"/>
    </xf>
    <xf numFmtId="0" fontId="6" fillId="0" borderId="1" xfId="0" applyFont="1" applyFill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3" borderId="2" xfId="0" applyFont="1" applyFill="1" applyBorder="1" applyAlignment="1">
      <alignment horizontal="left" textRotation="90" wrapText="1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6" fillId="4" borderId="1" xfId="0" applyFont="1" applyFill="1" applyBorder="1" applyAlignment="1">
      <alignment horizontal="center" textRotation="90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workbookViewId="0" topLeftCell="A55">
      <selection activeCell="N27" sqref="N27"/>
    </sheetView>
  </sheetViews>
  <sheetFormatPr defaultColWidth="9.00390625" defaultRowHeight="12.75"/>
  <cols>
    <col min="1" max="1" width="7.875" style="0" customWidth="1"/>
    <col min="2" max="2" width="36.125" style="0" customWidth="1"/>
    <col min="3" max="3" width="7.125" style="0" customWidth="1"/>
    <col min="4" max="4" width="7.875" style="0" customWidth="1"/>
    <col min="5" max="5" width="7.625" style="0" customWidth="1"/>
    <col min="6" max="6" width="8.625" style="0" customWidth="1"/>
    <col min="7" max="7" width="6.625" style="0" customWidth="1"/>
    <col min="8" max="10" width="6.875" style="0" customWidth="1"/>
    <col min="11" max="11" width="6.375" style="0" customWidth="1"/>
    <col min="12" max="12" width="5.125" style="0" customWidth="1"/>
    <col min="13" max="13" width="5.625" style="0" customWidth="1"/>
    <col min="14" max="14" width="5.375" style="0" customWidth="1"/>
    <col min="15" max="15" width="7.875" style="0" customWidth="1"/>
  </cols>
  <sheetData>
    <row r="1" spans="1:14" ht="12.75">
      <c r="A1" s="68" t="s">
        <v>127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32.25" customHeight="1">
      <c r="A2" s="70" t="s">
        <v>152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2.75">
      <c r="A3" s="88" t="s">
        <v>1</v>
      </c>
      <c r="B3" s="89" t="s">
        <v>12</v>
      </c>
      <c r="C3" s="83" t="s">
        <v>0</v>
      </c>
      <c r="D3" s="71" t="s">
        <v>2</v>
      </c>
      <c r="E3" s="71"/>
      <c r="F3" s="71"/>
      <c r="G3" s="71"/>
      <c r="H3" s="71"/>
      <c r="I3" s="39"/>
      <c r="J3" s="39"/>
      <c r="K3" s="66"/>
      <c r="L3" s="66"/>
      <c r="M3" s="66"/>
      <c r="N3" s="67"/>
      <c r="O3" s="20"/>
    </row>
    <row r="4" spans="1:15" ht="26.25" customHeight="1">
      <c r="A4" s="88"/>
      <c r="B4" s="89"/>
      <c r="C4" s="90"/>
      <c r="D4" s="95" t="s">
        <v>3</v>
      </c>
      <c r="E4" s="98" t="s">
        <v>4</v>
      </c>
      <c r="F4" s="99" t="s">
        <v>5</v>
      </c>
      <c r="G4" s="100"/>
      <c r="H4" s="101"/>
      <c r="I4" s="71" t="s">
        <v>126</v>
      </c>
      <c r="J4" s="71"/>
      <c r="K4" s="71" t="s">
        <v>9</v>
      </c>
      <c r="L4" s="71"/>
      <c r="M4" s="71" t="s">
        <v>141</v>
      </c>
      <c r="N4" s="71"/>
      <c r="O4" s="12" t="s">
        <v>181</v>
      </c>
    </row>
    <row r="5" spans="1:15" ht="12.75" customHeight="1" thickBot="1">
      <c r="A5" s="88"/>
      <c r="B5" s="89"/>
      <c r="C5" s="90"/>
      <c r="D5" s="96"/>
      <c r="E5" s="98"/>
      <c r="F5" s="77" t="s">
        <v>6</v>
      </c>
      <c r="G5" s="80" t="s">
        <v>7</v>
      </c>
      <c r="H5" s="83" t="s">
        <v>8</v>
      </c>
      <c r="I5" s="13" t="s">
        <v>182</v>
      </c>
      <c r="J5" s="13" t="s">
        <v>183</v>
      </c>
      <c r="K5" s="12" t="s">
        <v>10</v>
      </c>
      <c r="L5" s="12" t="s">
        <v>11</v>
      </c>
      <c r="M5" s="12" t="s">
        <v>143</v>
      </c>
      <c r="N5" s="12" t="s">
        <v>144</v>
      </c>
      <c r="O5" s="21" t="s">
        <v>142</v>
      </c>
    </row>
    <row r="6" spans="1:15" ht="12.75" customHeight="1" thickBot="1">
      <c r="A6" s="88"/>
      <c r="B6" s="89"/>
      <c r="C6" s="90"/>
      <c r="D6" s="96"/>
      <c r="E6" s="98"/>
      <c r="F6" s="78"/>
      <c r="G6" s="81"/>
      <c r="H6" s="84"/>
      <c r="I6" s="86" t="s">
        <v>44</v>
      </c>
      <c r="J6" s="86" t="s">
        <v>45</v>
      </c>
      <c r="K6" s="72" t="s">
        <v>44</v>
      </c>
      <c r="L6" s="72" t="s">
        <v>45</v>
      </c>
      <c r="M6" s="72" t="s">
        <v>44</v>
      </c>
      <c r="N6" s="72" t="s">
        <v>45</v>
      </c>
      <c r="O6" s="72" t="s">
        <v>44</v>
      </c>
    </row>
    <row r="7" spans="1:15" ht="54.75" customHeight="1" thickBot="1">
      <c r="A7" s="88"/>
      <c r="B7" s="89"/>
      <c r="C7" s="91"/>
      <c r="D7" s="97"/>
      <c r="E7" s="98"/>
      <c r="F7" s="79"/>
      <c r="G7" s="82"/>
      <c r="H7" s="85"/>
      <c r="I7" s="86"/>
      <c r="J7" s="86"/>
      <c r="K7" s="62"/>
      <c r="L7" s="62"/>
      <c r="M7" s="62"/>
      <c r="N7" s="62"/>
      <c r="O7" s="62"/>
    </row>
    <row r="8" spans="1:15" ht="12.7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14">
        <v>8</v>
      </c>
      <c r="H8" s="14">
        <v>9</v>
      </c>
      <c r="I8" s="14"/>
      <c r="J8" s="14"/>
      <c r="K8" s="14">
        <v>12</v>
      </c>
      <c r="L8" s="14">
        <v>13</v>
      </c>
      <c r="M8" s="14">
        <v>14</v>
      </c>
      <c r="N8" s="14">
        <v>15</v>
      </c>
      <c r="O8" s="20"/>
    </row>
    <row r="9" spans="1:15" ht="12.75">
      <c r="A9" s="30" t="s">
        <v>153</v>
      </c>
      <c r="B9" s="31" t="s">
        <v>154</v>
      </c>
      <c r="C9" s="32" t="s">
        <v>155</v>
      </c>
      <c r="D9" s="27">
        <f>D10+D11+D12+D13+D14+D15+D16+D17+D18+D19+D20+D21+D22+D23</f>
        <v>2106</v>
      </c>
      <c r="E9" s="27">
        <f>E10+E11+E12+E13+E14+E15+E16+E17+E18+E19+E20+E21+E22+E23</f>
        <v>1946</v>
      </c>
      <c r="F9" s="27">
        <f>F10+F11+F12+F13+F14+F15+F16+F17+F18+F19+F20+F21+F22+F23</f>
        <v>160</v>
      </c>
      <c r="G9" s="27">
        <f>G10+G11+G12+G13+G14+G15+G16+G17+G18+G19+G20+G21+G22+G23</f>
        <v>76</v>
      </c>
      <c r="H9" s="40"/>
      <c r="I9" s="27">
        <f>I10+I11+I12+I13+I14+I15+I16+I17+I18+I19+I20+I21+I22+I23</f>
        <v>80</v>
      </c>
      <c r="J9" s="27">
        <f>J10+J11+J12+J13+J14+J15+J16+J17+J18+J19+J20+J21+J23</f>
        <v>80</v>
      </c>
      <c r="K9" s="29"/>
      <c r="L9" s="14"/>
      <c r="M9" s="14"/>
      <c r="N9" s="14"/>
      <c r="O9" s="20"/>
    </row>
    <row r="10" spans="1:15" ht="12.75">
      <c r="A10" s="33" t="s">
        <v>156</v>
      </c>
      <c r="B10" s="34" t="s">
        <v>157</v>
      </c>
      <c r="C10" s="33" t="s">
        <v>158</v>
      </c>
      <c r="D10" s="33">
        <v>351</v>
      </c>
      <c r="E10" s="35">
        <f>D10-F10</f>
        <v>317</v>
      </c>
      <c r="F10" s="36">
        <v>34</v>
      </c>
      <c r="G10" s="42">
        <v>16</v>
      </c>
      <c r="H10" s="40"/>
      <c r="I10" s="36">
        <v>12</v>
      </c>
      <c r="J10" s="36">
        <v>22</v>
      </c>
      <c r="K10" s="29"/>
      <c r="L10" s="14"/>
      <c r="M10" s="14"/>
      <c r="N10" s="14"/>
      <c r="O10" s="20"/>
    </row>
    <row r="11" spans="1:15" ht="12.75">
      <c r="A11" s="33" t="s">
        <v>159</v>
      </c>
      <c r="B11" s="34" t="s">
        <v>20</v>
      </c>
      <c r="C11" s="33" t="s">
        <v>116</v>
      </c>
      <c r="D11" s="33">
        <v>175</v>
      </c>
      <c r="E11" s="35">
        <v>165</v>
      </c>
      <c r="F11" s="36">
        <v>10</v>
      </c>
      <c r="G11" s="42">
        <v>8</v>
      </c>
      <c r="H11" s="40"/>
      <c r="I11" s="36"/>
      <c r="J11" s="36">
        <v>10</v>
      </c>
      <c r="K11" s="29"/>
      <c r="L11" s="14"/>
      <c r="M11" s="14"/>
      <c r="N11" s="14"/>
      <c r="O11" s="20"/>
    </row>
    <row r="12" spans="1:15" ht="25.5">
      <c r="A12" s="33" t="s">
        <v>160</v>
      </c>
      <c r="B12" s="34" t="s">
        <v>161</v>
      </c>
      <c r="C12" s="33" t="s">
        <v>115</v>
      </c>
      <c r="D12" s="33">
        <v>351</v>
      </c>
      <c r="E12" s="35">
        <f aca="true" t="shared" si="0" ref="E12:E23">D12-F12</f>
        <v>323</v>
      </c>
      <c r="F12" s="36">
        <v>28</v>
      </c>
      <c r="G12" s="42">
        <v>12</v>
      </c>
      <c r="H12" s="40"/>
      <c r="I12" s="36">
        <v>28</v>
      </c>
      <c r="J12" s="36"/>
      <c r="K12" s="29"/>
      <c r="L12" s="14"/>
      <c r="M12" s="14"/>
      <c r="N12" s="14"/>
      <c r="O12" s="20"/>
    </row>
    <row r="13" spans="1:15" ht="12.75">
      <c r="A13" s="33" t="s">
        <v>162</v>
      </c>
      <c r="B13" s="37" t="s">
        <v>19</v>
      </c>
      <c r="C13" s="33" t="s">
        <v>115</v>
      </c>
      <c r="D13" s="33">
        <v>176</v>
      </c>
      <c r="E13" s="35">
        <f t="shared" si="0"/>
        <v>158</v>
      </c>
      <c r="F13" s="36">
        <v>18</v>
      </c>
      <c r="G13" s="42">
        <v>8</v>
      </c>
      <c r="H13" s="40"/>
      <c r="I13" s="36">
        <v>18</v>
      </c>
      <c r="J13" s="36"/>
      <c r="K13" s="29"/>
      <c r="L13" s="14"/>
      <c r="M13" s="14"/>
      <c r="N13" s="14"/>
      <c r="O13" s="20"/>
    </row>
    <row r="14" spans="1:15" ht="12.75">
      <c r="A14" s="33" t="s">
        <v>163</v>
      </c>
      <c r="B14" s="34" t="s">
        <v>21</v>
      </c>
      <c r="C14" s="33" t="s">
        <v>116</v>
      </c>
      <c r="D14" s="33">
        <v>175</v>
      </c>
      <c r="E14" s="35">
        <v>173</v>
      </c>
      <c r="F14" s="36">
        <v>2</v>
      </c>
      <c r="G14" s="42"/>
      <c r="H14" s="40"/>
      <c r="I14" s="36"/>
      <c r="J14" s="36">
        <v>2</v>
      </c>
      <c r="K14" s="29"/>
      <c r="L14" s="14"/>
      <c r="M14" s="14"/>
      <c r="N14" s="14"/>
      <c r="O14" s="20"/>
    </row>
    <row r="15" spans="1:15" ht="12.75">
      <c r="A15" s="33" t="s">
        <v>164</v>
      </c>
      <c r="B15" s="36" t="s">
        <v>165</v>
      </c>
      <c r="C15" s="33" t="s">
        <v>116</v>
      </c>
      <c r="D15" s="33">
        <v>105</v>
      </c>
      <c r="E15" s="35">
        <f t="shared" si="0"/>
        <v>99</v>
      </c>
      <c r="F15" s="36">
        <v>6</v>
      </c>
      <c r="G15" s="42">
        <v>4</v>
      </c>
      <c r="H15" s="40"/>
      <c r="I15" s="36"/>
      <c r="J15" s="36">
        <v>6</v>
      </c>
      <c r="K15" s="29"/>
      <c r="L15" s="14"/>
      <c r="M15" s="14"/>
      <c r="N15" s="14"/>
      <c r="O15" s="20"/>
    </row>
    <row r="16" spans="1:15" ht="12.75">
      <c r="A16" s="33" t="s">
        <v>166</v>
      </c>
      <c r="B16" s="34" t="s">
        <v>167</v>
      </c>
      <c r="C16" s="38" t="s">
        <v>116</v>
      </c>
      <c r="D16" s="33">
        <v>150</v>
      </c>
      <c r="E16" s="35">
        <f t="shared" si="0"/>
        <v>140</v>
      </c>
      <c r="F16" s="36">
        <v>10</v>
      </c>
      <c r="G16" s="42">
        <v>6</v>
      </c>
      <c r="H16" s="40"/>
      <c r="I16" s="36"/>
      <c r="J16" s="36">
        <v>10</v>
      </c>
      <c r="K16" s="29"/>
      <c r="L16" s="14"/>
      <c r="M16" s="14"/>
      <c r="N16" s="14"/>
      <c r="O16" s="20"/>
    </row>
    <row r="17" spans="1:15" ht="12.75">
      <c r="A17" s="33" t="s">
        <v>168</v>
      </c>
      <c r="B17" s="34" t="s">
        <v>169</v>
      </c>
      <c r="C17" s="38" t="s">
        <v>116</v>
      </c>
      <c r="D17" s="33">
        <v>117</v>
      </c>
      <c r="E17" s="35">
        <f t="shared" si="0"/>
        <v>105</v>
      </c>
      <c r="F17" s="36">
        <v>12</v>
      </c>
      <c r="G17" s="42">
        <v>6</v>
      </c>
      <c r="H17" s="40"/>
      <c r="I17" s="36"/>
      <c r="J17" s="36">
        <v>12</v>
      </c>
      <c r="K17" s="29"/>
      <c r="L17" s="14"/>
      <c r="M17" s="14"/>
      <c r="N17" s="14"/>
      <c r="O17" s="20"/>
    </row>
    <row r="18" spans="1:15" ht="12.75">
      <c r="A18" s="33" t="s">
        <v>170</v>
      </c>
      <c r="B18" s="34" t="s">
        <v>171</v>
      </c>
      <c r="C18" s="38" t="s">
        <v>115</v>
      </c>
      <c r="D18" s="33">
        <v>108</v>
      </c>
      <c r="E18" s="35">
        <f t="shared" si="0"/>
        <v>98</v>
      </c>
      <c r="F18" s="36">
        <v>10</v>
      </c>
      <c r="G18" s="42">
        <v>4</v>
      </c>
      <c r="H18" s="40"/>
      <c r="I18" s="36">
        <v>10</v>
      </c>
      <c r="J18" s="36"/>
      <c r="K18" s="29"/>
      <c r="L18" s="14"/>
      <c r="M18" s="14"/>
      <c r="N18" s="14"/>
      <c r="O18" s="20"/>
    </row>
    <row r="19" spans="1:15" ht="12.75">
      <c r="A19" s="33" t="s">
        <v>172</v>
      </c>
      <c r="B19" s="36" t="s">
        <v>173</v>
      </c>
      <c r="C19" s="38" t="s">
        <v>116</v>
      </c>
      <c r="D19" s="33">
        <v>128</v>
      </c>
      <c r="E19" s="35">
        <f t="shared" si="0"/>
        <v>120</v>
      </c>
      <c r="F19" s="36">
        <v>8</v>
      </c>
      <c r="G19" s="42">
        <v>4</v>
      </c>
      <c r="H19" s="40"/>
      <c r="I19" s="36"/>
      <c r="J19" s="36">
        <v>8</v>
      </c>
      <c r="K19" s="29"/>
      <c r="L19" s="14"/>
      <c r="M19" s="14"/>
      <c r="N19" s="14"/>
      <c r="O19" s="20"/>
    </row>
    <row r="20" spans="1:15" ht="12.75">
      <c r="A20" s="33" t="s">
        <v>174</v>
      </c>
      <c r="B20" s="36" t="s">
        <v>175</v>
      </c>
      <c r="C20" s="38" t="s">
        <v>116</v>
      </c>
      <c r="D20" s="33">
        <v>162</v>
      </c>
      <c r="E20" s="35">
        <f t="shared" si="0"/>
        <v>152</v>
      </c>
      <c r="F20" s="36">
        <v>10</v>
      </c>
      <c r="G20" s="42">
        <v>4</v>
      </c>
      <c r="H20" s="40"/>
      <c r="I20" s="36"/>
      <c r="J20" s="36">
        <v>10</v>
      </c>
      <c r="K20" s="29"/>
      <c r="L20" s="14"/>
      <c r="M20" s="14"/>
      <c r="N20" s="14"/>
      <c r="O20" s="20"/>
    </row>
    <row r="21" spans="1:15" ht="12.75">
      <c r="A21" s="33" t="s">
        <v>176</v>
      </c>
      <c r="B21" s="36" t="s">
        <v>177</v>
      </c>
      <c r="C21" s="38" t="s">
        <v>116</v>
      </c>
      <c r="D21" s="33">
        <v>54</v>
      </c>
      <c r="E21" s="35">
        <f t="shared" si="0"/>
        <v>48</v>
      </c>
      <c r="F21" s="36">
        <v>6</v>
      </c>
      <c r="G21" s="42">
        <v>2</v>
      </c>
      <c r="H21" s="40"/>
      <c r="I21" s="36">
        <v>6</v>
      </c>
      <c r="J21" s="36"/>
      <c r="K21" s="29"/>
      <c r="L21" s="14"/>
      <c r="M21" s="14"/>
      <c r="N21" s="14"/>
      <c r="O21" s="20"/>
    </row>
    <row r="22" spans="1:15" ht="12.75">
      <c r="A22" s="33" t="s">
        <v>178</v>
      </c>
      <c r="B22" s="36" t="s">
        <v>179</v>
      </c>
      <c r="C22" s="38" t="s">
        <v>116</v>
      </c>
      <c r="D22" s="33">
        <v>54</v>
      </c>
      <c r="E22" s="35">
        <f t="shared" si="0"/>
        <v>48</v>
      </c>
      <c r="F22" s="36">
        <v>6</v>
      </c>
      <c r="G22" s="42">
        <v>2</v>
      </c>
      <c r="H22" s="40"/>
      <c r="I22" s="36">
        <v>6</v>
      </c>
      <c r="J22" s="36"/>
      <c r="K22" s="29"/>
      <c r="L22" s="14"/>
      <c r="M22" s="14"/>
      <c r="N22" s="14"/>
      <c r="O22" s="20"/>
    </row>
    <row r="23" spans="1:15" ht="12.75">
      <c r="A23" s="33"/>
      <c r="B23" s="36" t="s">
        <v>180</v>
      </c>
      <c r="C23" s="38"/>
      <c r="D23" s="33"/>
      <c r="E23" s="35">
        <f t="shared" si="0"/>
        <v>0</v>
      </c>
      <c r="F23" s="36"/>
      <c r="G23" s="29"/>
      <c r="H23" s="14"/>
      <c r="I23" s="24"/>
      <c r="J23" s="24"/>
      <c r="K23" s="14"/>
      <c r="L23" s="14"/>
      <c r="M23" s="14"/>
      <c r="N23" s="14"/>
      <c r="O23" s="20"/>
    </row>
    <row r="24" spans="1:16" ht="36" customHeight="1">
      <c r="A24" s="28" t="s">
        <v>15</v>
      </c>
      <c r="B24" s="28" t="s">
        <v>14</v>
      </c>
      <c r="C24" s="43" t="s">
        <v>136</v>
      </c>
      <c r="D24" s="44">
        <f>D25+D26+D27+D28</f>
        <v>500</v>
      </c>
      <c r="E24" s="45">
        <f>E25+E26+E27+E28</f>
        <v>474</v>
      </c>
      <c r="F24" s="46">
        <f>F25+F26+F27+F28</f>
        <v>26</v>
      </c>
      <c r="G24" s="47">
        <f aca="true" t="shared" si="1" ref="G24:N24">G25+G26+G27+G28</f>
        <v>10</v>
      </c>
      <c r="H24" s="48">
        <f t="shared" si="1"/>
        <v>0</v>
      </c>
      <c r="I24" s="48"/>
      <c r="J24" s="48"/>
      <c r="K24" s="48">
        <f t="shared" si="1"/>
        <v>20</v>
      </c>
      <c r="L24" s="48">
        <f t="shared" si="1"/>
        <v>0</v>
      </c>
      <c r="M24" s="48">
        <f t="shared" si="1"/>
        <v>0</v>
      </c>
      <c r="N24" s="48">
        <f t="shared" si="1"/>
        <v>6</v>
      </c>
      <c r="O24" s="12"/>
      <c r="P24" s="49"/>
    </row>
    <row r="25" spans="1:16" ht="29.25" customHeight="1">
      <c r="A25" s="15" t="s">
        <v>13</v>
      </c>
      <c r="B25" s="13" t="s">
        <v>18</v>
      </c>
      <c r="C25" s="26" t="s">
        <v>116</v>
      </c>
      <c r="D25" s="50">
        <f>E25+F25</f>
        <v>58</v>
      </c>
      <c r="E25" s="51">
        <v>52</v>
      </c>
      <c r="F25" s="52">
        <v>6</v>
      </c>
      <c r="G25" s="53"/>
      <c r="H25" s="12"/>
      <c r="I25" s="12"/>
      <c r="J25" s="12"/>
      <c r="K25" s="36">
        <v>6</v>
      </c>
      <c r="L25" s="36"/>
      <c r="M25" s="64"/>
      <c r="N25" s="64"/>
      <c r="O25" s="12"/>
      <c r="P25" s="49"/>
    </row>
    <row r="26" spans="1:16" ht="27.75" customHeight="1">
      <c r="A26" s="15" t="s">
        <v>16</v>
      </c>
      <c r="B26" s="13" t="s">
        <v>19</v>
      </c>
      <c r="C26" s="26" t="s">
        <v>115</v>
      </c>
      <c r="D26" s="50">
        <f>E26+F26</f>
        <v>58</v>
      </c>
      <c r="E26" s="51">
        <v>52</v>
      </c>
      <c r="F26" s="52">
        <v>6</v>
      </c>
      <c r="G26" s="53"/>
      <c r="H26" s="12"/>
      <c r="I26" s="12"/>
      <c r="J26" s="12"/>
      <c r="K26" s="36">
        <v>6</v>
      </c>
      <c r="L26" s="36"/>
      <c r="M26" s="64"/>
      <c r="N26" s="64"/>
      <c r="O26" s="12"/>
      <c r="P26" s="49"/>
    </row>
    <row r="27" spans="1:16" ht="27.75" customHeight="1">
      <c r="A27" s="15" t="s">
        <v>140</v>
      </c>
      <c r="B27" s="13" t="s">
        <v>20</v>
      </c>
      <c r="C27" s="54" t="s">
        <v>132</v>
      </c>
      <c r="D27" s="50">
        <f>E27+F27</f>
        <v>146</v>
      </c>
      <c r="E27" s="51">
        <v>136</v>
      </c>
      <c r="F27" s="52">
        <v>10</v>
      </c>
      <c r="G27" s="53">
        <v>10</v>
      </c>
      <c r="H27" s="12"/>
      <c r="I27" s="12"/>
      <c r="J27" s="12"/>
      <c r="K27" s="36">
        <v>6</v>
      </c>
      <c r="L27" s="36"/>
      <c r="M27" s="64"/>
      <c r="N27" s="64">
        <v>4</v>
      </c>
      <c r="O27" s="12"/>
      <c r="P27" s="49"/>
    </row>
    <row r="28" spans="1:16" ht="25.5">
      <c r="A28" s="15" t="s">
        <v>17</v>
      </c>
      <c r="B28" s="13" t="s">
        <v>21</v>
      </c>
      <c r="C28" s="12" t="s">
        <v>133</v>
      </c>
      <c r="D28" s="50">
        <f>E28+F28</f>
        <v>238</v>
      </c>
      <c r="E28" s="51">
        <v>234</v>
      </c>
      <c r="F28" s="52">
        <v>4</v>
      </c>
      <c r="G28" s="53"/>
      <c r="H28" s="12"/>
      <c r="I28" s="12"/>
      <c r="J28" s="12"/>
      <c r="K28" s="36">
        <v>2</v>
      </c>
      <c r="L28" s="36"/>
      <c r="M28" s="64"/>
      <c r="N28" s="64">
        <v>2</v>
      </c>
      <c r="O28" s="12"/>
      <c r="P28" s="49"/>
    </row>
    <row r="29" spans="1:16" ht="30.75" customHeight="1">
      <c r="A29" s="8" t="s">
        <v>23</v>
      </c>
      <c r="B29" s="8" t="s">
        <v>22</v>
      </c>
      <c r="C29" s="19" t="s">
        <v>134</v>
      </c>
      <c r="D29" s="55">
        <f>D30+D31</f>
        <v>174</v>
      </c>
      <c r="E29" s="56">
        <f>E30+E31</f>
        <v>158</v>
      </c>
      <c r="F29" s="57">
        <f>F30+F31</f>
        <v>16</v>
      </c>
      <c r="G29" s="47">
        <f>G30+G31</f>
        <v>10</v>
      </c>
      <c r="H29" s="12"/>
      <c r="I29" s="12"/>
      <c r="J29" s="12"/>
      <c r="K29" s="61">
        <f>K30+K31</f>
        <v>6</v>
      </c>
      <c r="L29" s="61">
        <f>L30+L31</f>
        <v>10</v>
      </c>
      <c r="M29" s="65"/>
      <c r="N29" s="65"/>
      <c r="O29" s="12"/>
      <c r="P29" s="49"/>
    </row>
    <row r="30" spans="1:16" ht="20.25" customHeight="1">
      <c r="A30" s="9" t="s">
        <v>24</v>
      </c>
      <c r="B30" s="9" t="s">
        <v>25</v>
      </c>
      <c r="C30" s="26" t="s">
        <v>116</v>
      </c>
      <c r="D30" s="50">
        <f>E30+F30</f>
        <v>60</v>
      </c>
      <c r="E30" s="51">
        <v>54</v>
      </c>
      <c r="F30" s="52">
        <v>6</v>
      </c>
      <c r="G30" s="53">
        <v>4</v>
      </c>
      <c r="H30" s="12"/>
      <c r="I30" s="12"/>
      <c r="J30" s="12"/>
      <c r="K30" s="36">
        <v>6</v>
      </c>
      <c r="L30" s="36"/>
      <c r="M30" s="64"/>
      <c r="N30" s="64"/>
      <c r="O30" s="12"/>
      <c r="P30" s="49"/>
    </row>
    <row r="31" spans="1:16" ht="24.75" customHeight="1">
      <c r="A31" s="9" t="s">
        <v>26</v>
      </c>
      <c r="B31" s="9" t="s">
        <v>27</v>
      </c>
      <c r="C31" s="26" t="s">
        <v>116</v>
      </c>
      <c r="D31" s="50">
        <f>E31+F31</f>
        <v>114</v>
      </c>
      <c r="E31" s="51">
        <v>104</v>
      </c>
      <c r="F31" s="52">
        <v>10</v>
      </c>
      <c r="G31" s="53">
        <v>6</v>
      </c>
      <c r="H31" s="12"/>
      <c r="I31" s="12"/>
      <c r="J31" s="12"/>
      <c r="K31" s="36"/>
      <c r="L31" s="36">
        <v>10</v>
      </c>
      <c r="M31" s="64"/>
      <c r="N31" s="64"/>
      <c r="O31" s="12"/>
      <c r="P31" s="49"/>
    </row>
    <row r="32" spans="1:16" ht="22.5" customHeight="1">
      <c r="A32" s="8" t="s">
        <v>73</v>
      </c>
      <c r="B32" s="8" t="s">
        <v>74</v>
      </c>
      <c r="C32" s="19" t="s">
        <v>138</v>
      </c>
      <c r="D32" s="55">
        <f aca="true" t="shared" si="2" ref="D32:O32">D33+D55</f>
        <v>2526</v>
      </c>
      <c r="E32" s="56">
        <f t="shared" si="2"/>
        <v>2140</v>
      </c>
      <c r="F32" s="57">
        <f t="shared" si="2"/>
        <v>358</v>
      </c>
      <c r="G32" s="47">
        <f t="shared" si="2"/>
        <v>174</v>
      </c>
      <c r="H32" s="48">
        <f t="shared" si="2"/>
        <v>20</v>
      </c>
      <c r="I32" s="48"/>
      <c r="J32" s="48"/>
      <c r="K32" s="61">
        <f t="shared" si="2"/>
        <v>54</v>
      </c>
      <c r="L32" s="61">
        <f t="shared" si="2"/>
        <v>70</v>
      </c>
      <c r="M32" s="65">
        <f t="shared" si="2"/>
        <v>80</v>
      </c>
      <c r="N32" s="65">
        <f t="shared" si="2"/>
        <v>74</v>
      </c>
      <c r="O32" s="48">
        <f t="shared" si="2"/>
        <v>80</v>
      </c>
      <c r="P32" s="49"/>
    </row>
    <row r="33" spans="1:16" ht="21.75" customHeight="1">
      <c r="A33" s="8" t="s">
        <v>28</v>
      </c>
      <c r="B33" s="8" t="s">
        <v>29</v>
      </c>
      <c r="C33" s="19" t="s">
        <v>139</v>
      </c>
      <c r="D33" s="55">
        <f>D34+D35+D36+D37+D38+D39+D40+D41+D42+D43+D44+D45+D46+D47+D48+D49+D50+D51+D52+D53+D54</f>
        <v>1575</v>
      </c>
      <c r="E33" s="56">
        <f>E34+E35+E36+E37+E38+E39+E40+E41+E42+E43+E44+E45+E46+E47+E48+E49+E50+E51+E52+E53+E54</f>
        <v>1359</v>
      </c>
      <c r="F33" s="57">
        <f>F34+F35+F36+F37+F38+F39+F40+F41+F42+F43+F44+F45+F46+F47+F48+F49+F50+F51+F52+F53</f>
        <v>216</v>
      </c>
      <c r="G33" s="47">
        <f>G34+G35+G36+G37+G38+G39+G40+G41+G42+G43+G44+G45+G46+G47+G48+G49+G50+G51+G52+G53+G54</f>
        <v>116</v>
      </c>
      <c r="H33" s="48"/>
      <c r="I33" s="48"/>
      <c r="J33" s="48"/>
      <c r="K33" s="61">
        <f>K34+K35+K36+K37+K38+K39+K40+K41+K42+K43+K44+K45+K46+K47+K48+K49+K50+K51+K52+K53+K54</f>
        <v>54</v>
      </c>
      <c r="L33" s="61">
        <f>L34+L35+L36+L37+L38+L39+L40+L41+L42+L43+L44+L45+L46+L47+L48+L49+L50+L51+L52+L53+L54</f>
        <v>46</v>
      </c>
      <c r="M33" s="65">
        <f>M34+M35+M36+M37+M38+M39+M40+M41+M42+M43+M44+M45+M46+M47+M48+M49+M50+M51+M52+M53+M54</f>
        <v>24</v>
      </c>
      <c r="N33" s="65">
        <f>N34+N35+N36+N37+N38+N39+N40+N41+N42+N43+N44+N45+N46+N47+N48+N49+N50+N51+N52+N53+N54</f>
        <v>12</v>
      </c>
      <c r="O33" s="48">
        <f>O34+O35+O36+O37+O38+O39+O40+O41+O42+O43+O44+O45+O46+O47+O48+O49+O50+O51+O52+O53+O54</f>
        <v>80</v>
      </c>
      <c r="P33" s="49"/>
    </row>
    <row r="34" spans="1:16" ht="12.75">
      <c r="A34" s="9" t="s">
        <v>30</v>
      </c>
      <c r="B34" s="9" t="s">
        <v>31</v>
      </c>
      <c r="C34" s="26" t="s">
        <v>115</v>
      </c>
      <c r="D34" s="50">
        <f>E34+F34</f>
        <v>120</v>
      </c>
      <c r="E34" s="51">
        <v>106</v>
      </c>
      <c r="F34" s="52">
        <v>14</v>
      </c>
      <c r="G34" s="53">
        <v>10</v>
      </c>
      <c r="H34" s="48"/>
      <c r="I34" s="48"/>
      <c r="J34" s="48"/>
      <c r="K34" s="36">
        <v>14</v>
      </c>
      <c r="L34" s="36"/>
      <c r="M34" s="65"/>
      <c r="N34" s="65"/>
      <c r="O34" s="12"/>
      <c r="P34" s="49"/>
    </row>
    <row r="35" spans="1:16" ht="12.75">
      <c r="A35" s="9" t="s">
        <v>32</v>
      </c>
      <c r="B35" s="9" t="s">
        <v>33</v>
      </c>
      <c r="C35" s="26" t="s">
        <v>115</v>
      </c>
      <c r="D35" s="50">
        <f aca="true" t="shared" si="3" ref="D35:D48">E35+F35</f>
        <v>72</v>
      </c>
      <c r="E35" s="51">
        <v>64</v>
      </c>
      <c r="F35" s="52">
        <v>8</v>
      </c>
      <c r="G35" s="53">
        <v>4</v>
      </c>
      <c r="H35" s="12"/>
      <c r="I35" s="12"/>
      <c r="J35" s="12"/>
      <c r="K35" s="36">
        <v>8</v>
      </c>
      <c r="L35" s="36"/>
      <c r="M35" s="64"/>
      <c r="N35" s="64"/>
      <c r="O35" s="12"/>
      <c r="P35" s="49"/>
    </row>
    <row r="36" spans="1:16" ht="21" customHeight="1">
      <c r="A36" s="9" t="s">
        <v>34</v>
      </c>
      <c r="B36" s="9" t="s">
        <v>85</v>
      </c>
      <c r="C36" s="12"/>
      <c r="D36" s="50">
        <f t="shared" si="3"/>
        <v>60</v>
      </c>
      <c r="E36" s="51">
        <v>52</v>
      </c>
      <c r="F36" s="52">
        <v>8</v>
      </c>
      <c r="G36" s="53">
        <v>4</v>
      </c>
      <c r="H36" s="12"/>
      <c r="I36" s="12"/>
      <c r="J36" s="12"/>
      <c r="K36" s="36">
        <v>8</v>
      </c>
      <c r="L36" s="36"/>
      <c r="M36" s="64"/>
      <c r="N36" s="64"/>
      <c r="O36" s="12"/>
      <c r="P36" s="49"/>
    </row>
    <row r="37" spans="1:16" ht="25.5">
      <c r="A37" s="9" t="s">
        <v>35</v>
      </c>
      <c r="B37" s="9" t="s">
        <v>36</v>
      </c>
      <c r="C37" s="26" t="s">
        <v>116</v>
      </c>
      <c r="D37" s="50">
        <f t="shared" si="3"/>
        <v>72</v>
      </c>
      <c r="E37" s="51">
        <v>62</v>
      </c>
      <c r="F37" s="52">
        <v>10</v>
      </c>
      <c r="G37" s="53">
        <v>6</v>
      </c>
      <c r="H37" s="12"/>
      <c r="I37" s="12"/>
      <c r="J37" s="12"/>
      <c r="K37" s="36">
        <v>10</v>
      </c>
      <c r="L37" s="36"/>
      <c r="M37" s="64"/>
      <c r="N37" s="64"/>
      <c r="O37" s="12"/>
      <c r="P37" s="49"/>
    </row>
    <row r="38" spans="1:16" ht="33" customHeight="1">
      <c r="A38" s="9" t="s">
        <v>37</v>
      </c>
      <c r="B38" s="9" t="s">
        <v>38</v>
      </c>
      <c r="C38" s="26" t="s">
        <v>116</v>
      </c>
      <c r="D38" s="50">
        <f t="shared" si="3"/>
        <v>69</v>
      </c>
      <c r="E38" s="51">
        <v>59</v>
      </c>
      <c r="F38" s="52">
        <v>10</v>
      </c>
      <c r="G38" s="53">
        <v>6</v>
      </c>
      <c r="H38" s="12"/>
      <c r="I38" s="12"/>
      <c r="J38" s="12"/>
      <c r="K38" s="36"/>
      <c r="L38" s="36">
        <v>10</v>
      </c>
      <c r="M38" s="64"/>
      <c r="N38" s="64"/>
      <c r="O38" s="36"/>
      <c r="P38" s="49"/>
    </row>
    <row r="39" spans="1:16" ht="12.75">
      <c r="A39" s="9" t="s">
        <v>39</v>
      </c>
      <c r="B39" s="13" t="s">
        <v>86</v>
      </c>
      <c r="C39" s="26" t="s">
        <v>115</v>
      </c>
      <c r="D39" s="50">
        <f t="shared" si="3"/>
        <v>75</v>
      </c>
      <c r="E39" s="51">
        <v>55</v>
      </c>
      <c r="F39" s="52">
        <v>20</v>
      </c>
      <c r="G39" s="53">
        <v>14</v>
      </c>
      <c r="H39" s="12"/>
      <c r="I39" s="12"/>
      <c r="J39" s="12"/>
      <c r="K39" s="36"/>
      <c r="L39" s="36"/>
      <c r="M39" s="64"/>
      <c r="N39" s="64"/>
      <c r="O39" s="36">
        <v>20</v>
      </c>
      <c r="P39" s="49"/>
    </row>
    <row r="40" spans="1:16" ht="12.75">
      <c r="A40" s="9" t="s">
        <v>40</v>
      </c>
      <c r="B40" s="13" t="s">
        <v>87</v>
      </c>
      <c r="C40" s="26" t="s">
        <v>116</v>
      </c>
      <c r="D40" s="50">
        <f t="shared" si="3"/>
        <v>105</v>
      </c>
      <c r="E40" s="51">
        <v>89</v>
      </c>
      <c r="F40" s="52">
        <v>16</v>
      </c>
      <c r="G40" s="53">
        <v>8</v>
      </c>
      <c r="H40" s="12"/>
      <c r="I40" s="12"/>
      <c r="J40" s="12"/>
      <c r="K40" s="36"/>
      <c r="L40" s="36"/>
      <c r="M40" s="64"/>
      <c r="N40" s="64"/>
      <c r="O40" s="36">
        <v>16</v>
      </c>
      <c r="P40" s="49"/>
    </row>
    <row r="41" spans="1:16" ht="19.5" customHeight="1">
      <c r="A41" s="9" t="s">
        <v>41</v>
      </c>
      <c r="B41" s="12" t="s">
        <v>88</v>
      </c>
      <c r="C41" s="26" t="s">
        <v>115</v>
      </c>
      <c r="D41" s="50">
        <v>120</v>
      </c>
      <c r="E41" s="51">
        <v>106</v>
      </c>
      <c r="F41" s="52">
        <v>14</v>
      </c>
      <c r="G41" s="53">
        <v>8</v>
      </c>
      <c r="H41" s="12"/>
      <c r="I41" s="12"/>
      <c r="J41" s="12"/>
      <c r="K41" s="36">
        <v>14</v>
      </c>
      <c r="L41" s="36"/>
      <c r="M41" s="64"/>
      <c r="N41" s="64"/>
      <c r="O41" s="36"/>
      <c r="P41" s="49"/>
    </row>
    <row r="42" spans="1:16" ht="12.75">
      <c r="A42" s="9" t="s">
        <v>42</v>
      </c>
      <c r="B42" s="12" t="s">
        <v>89</v>
      </c>
      <c r="C42" s="26" t="s">
        <v>116</v>
      </c>
      <c r="D42" s="50">
        <f t="shared" si="3"/>
        <v>90</v>
      </c>
      <c r="E42" s="51">
        <v>74</v>
      </c>
      <c r="F42" s="52">
        <v>16</v>
      </c>
      <c r="G42" s="53">
        <v>10</v>
      </c>
      <c r="H42" s="12"/>
      <c r="I42" s="12"/>
      <c r="J42" s="12"/>
      <c r="K42" s="36"/>
      <c r="L42" s="36"/>
      <c r="M42" s="64"/>
      <c r="N42" s="64"/>
      <c r="O42" s="36">
        <v>16</v>
      </c>
      <c r="P42" s="49"/>
    </row>
    <row r="43" spans="1:16" ht="12.75">
      <c r="A43" s="9" t="s">
        <v>90</v>
      </c>
      <c r="B43" s="9" t="s">
        <v>43</v>
      </c>
      <c r="C43" s="26" t="s">
        <v>116</v>
      </c>
      <c r="D43" s="50">
        <f t="shared" si="3"/>
        <v>108</v>
      </c>
      <c r="E43" s="51">
        <v>102</v>
      </c>
      <c r="F43" s="58">
        <v>6</v>
      </c>
      <c r="G43" s="53">
        <v>4</v>
      </c>
      <c r="H43" s="12"/>
      <c r="I43" s="12"/>
      <c r="J43" s="12"/>
      <c r="K43" s="36"/>
      <c r="L43" s="36">
        <v>6</v>
      </c>
      <c r="M43" s="64"/>
      <c r="N43" s="64"/>
      <c r="O43" s="36"/>
      <c r="P43" s="49"/>
    </row>
    <row r="44" spans="1:16" ht="18.75" customHeight="1">
      <c r="A44" s="9" t="s">
        <v>118</v>
      </c>
      <c r="B44" s="9" t="s">
        <v>84</v>
      </c>
      <c r="C44" s="26" t="s">
        <v>116</v>
      </c>
      <c r="D44" s="50">
        <f t="shared" si="3"/>
        <v>48</v>
      </c>
      <c r="E44" s="51">
        <v>42</v>
      </c>
      <c r="F44" s="58">
        <v>6</v>
      </c>
      <c r="G44" s="53"/>
      <c r="H44" s="12"/>
      <c r="I44" s="12"/>
      <c r="J44" s="12"/>
      <c r="K44" s="36"/>
      <c r="L44" s="36">
        <v>6</v>
      </c>
      <c r="M44" s="64"/>
      <c r="N44" s="64"/>
      <c r="O44" s="36"/>
      <c r="P44" s="49"/>
    </row>
    <row r="45" spans="1:16" ht="12.75">
      <c r="A45" s="9" t="s">
        <v>119</v>
      </c>
      <c r="B45" s="9" t="s">
        <v>107</v>
      </c>
      <c r="C45" s="26" t="s">
        <v>116</v>
      </c>
      <c r="D45" s="50">
        <f t="shared" si="3"/>
        <v>48</v>
      </c>
      <c r="E45" s="51">
        <v>42</v>
      </c>
      <c r="F45" s="58">
        <v>6</v>
      </c>
      <c r="G45" s="53">
        <v>4</v>
      </c>
      <c r="H45" s="12"/>
      <c r="I45" s="12"/>
      <c r="J45" s="12"/>
      <c r="K45" s="36"/>
      <c r="L45" s="36">
        <v>6</v>
      </c>
      <c r="M45" s="64"/>
      <c r="N45" s="64"/>
      <c r="O45" s="36"/>
      <c r="P45" s="49"/>
    </row>
    <row r="46" spans="1:16" ht="12.75">
      <c r="A46" s="9" t="s">
        <v>120</v>
      </c>
      <c r="B46" s="9" t="s">
        <v>105</v>
      </c>
      <c r="C46" s="26" t="s">
        <v>116</v>
      </c>
      <c r="D46" s="50">
        <f t="shared" si="3"/>
        <v>51</v>
      </c>
      <c r="E46" s="51">
        <v>41</v>
      </c>
      <c r="F46" s="58">
        <v>10</v>
      </c>
      <c r="G46" s="53">
        <v>4</v>
      </c>
      <c r="H46" s="12"/>
      <c r="I46" s="12"/>
      <c r="J46" s="12"/>
      <c r="K46" s="36"/>
      <c r="L46" s="36"/>
      <c r="M46" s="64">
        <v>10</v>
      </c>
      <c r="N46" s="64"/>
      <c r="O46" s="36"/>
      <c r="P46" s="49"/>
    </row>
    <row r="47" spans="1:16" ht="12.75">
      <c r="A47" s="9" t="s">
        <v>121</v>
      </c>
      <c r="B47" s="9" t="s">
        <v>78</v>
      </c>
      <c r="C47" s="26" t="s">
        <v>116</v>
      </c>
      <c r="D47" s="50">
        <f t="shared" si="3"/>
        <v>69</v>
      </c>
      <c r="E47" s="51">
        <v>63</v>
      </c>
      <c r="F47" s="58">
        <v>6</v>
      </c>
      <c r="G47" s="53"/>
      <c r="H47" s="12"/>
      <c r="I47" s="12"/>
      <c r="J47" s="12"/>
      <c r="K47" s="36"/>
      <c r="L47" s="36">
        <v>6</v>
      </c>
      <c r="M47" s="64"/>
      <c r="N47" s="64"/>
      <c r="O47" s="36"/>
      <c r="P47" s="49"/>
    </row>
    <row r="48" spans="1:16" ht="12.75">
      <c r="A48" s="9" t="s">
        <v>122</v>
      </c>
      <c r="B48" s="9" t="s">
        <v>80</v>
      </c>
      <c r="C48" s="26" t="s">
        <v>116</v>
      </c>
      <c r="D48" s="50">
        <f t="shared" si="3"/>
        <v>57</v>
      </c>
      <c r="E48" s="51">
        <v>51</v>
      </c>
      <c r="F48" s="58">
        <v>6</v>
      </c>
      <c r="G48" s="53">
        <v>2</v>
      </c>
      <c r="H48" s="12"/>
      <c r="I48" s="12"/>
      <c r="J48" s="12"/>
      <c r="K48" s="36"/>
      <c r="L48" s="36">
        <v>6</v>
      </c>
      <c r="M48" s="64"/>
      <c r="N48" s="64"/>
      <c r="O48" s="36"/>
      <c r="P48" s="49"/>
    </row>
    <row r="49" spans="1:16" ht="25.5">
      <c r="A49" s="9" t="s">
        <v>146</v>
      </c>
      <c r="B49" s="9" t="s">
        <v>145</v>
      </c>
      <c r="C49" s="26" t="s">
        <v>115</v>
      </c>
      <c r="D49" s="50">
        <f>E49+F49</f>
        <v>129</v>
      </c>
      <c r="E49" s="51">
        <v>109</v>
      </c>
      <c r="F49" s="58">
        <v>20</v>
      </c>
      <c r="G49" s="53">
        <v>14</v>
      </c>
      <c r="H49" s="12"/>
      <c r="I49" s="12"/>
      <c r="J49" s="12"/>
      <c r="K49" s="36"/>
      <c r="L49" s="36"/>
      <c r="M49" s="64"/>
      <c r="N49" s="64"/>
      <c r="O49" s="36">
        <v>20</v>
      </c>
      <c r="P49" s="49"/>
    </row>
    <row r="50" spans="1:16" ht="25.5">
      <c r="A50" s="9" t="s">
        <v>148</v>
      </c>
      <c r="B50" s="9" t="s">
        <v>147</v>
      </c>
      <c r="C50" s="26" t="s">
        <v>116</v>
      </c>
      <c r="D50" s="50">
        <f>E50+F50</f>
        <v>63</v>
      </c>
      <c r="E50" s="51">
        <v>55</v>
      </c>
      <c r="F50" s="58">
        <v>8</v>
      </c>
      <c r="G50" s="53">
        <v>4</v>
      </c>
      <c r="H50" s="12"/>
      <c r="I50" s="12"/>
      <c r="J50" s="12"/>
      <c r="K50" s="36"/>
      <c r="L50" s="36"/>
      <c r="M50" s="64"/>
      <c r="N50" s="64"/>
      <c r="O50" s="36">
        <v>8</v>
      </c>
      <c r="P50" s="49"/>
    </row>
    <row r="51" spans="1:16" ht="25.5">
      <c r="A51" s="9" t="s">
        <v>123</v>
      </c>
      <c r="B51" s="13" t="s">
        <v>117</v>
      </c>
      <c r="C51" s="26" t="s">
        <v>116</v>
      </c>
      <c r="D51" s="50">
        <f>E51+F51</f>
        <v>102</v>
      </c>
      <c r="E51" s="51">
        <v>88</v>
      </c>
      <c r="F51" s="58">
        <v>14</v>
      </c>
      <c r="G51" s="53">
        <v>8</v>
      </c>
      <c r="H51" s="12"/>
      <c r="I51" s="12"/>
      <c r="J51" s="12"/>
      <c r="K51" s="36"/>
      <c r="L51" s="36"/>
      <c r="M51" s="64">
        <v>14</v>
      </c>
      <c r="N51" s="64"/>
      <c r="O51" s="36"/>
      <c r="P51" s="49"/>
    </row>
    <row r="52" spans="1:16" ht="12.75">
      <c r="A52" s="9" t="s">
        <v>124</v>
      </c>
      <c r="B52" s="9" t="s">
        <v>106</v>
      </c>
      <c r="C52" s="26" t="s">
        <v>116</v>
      </c>
      <c r="D52" s="50">
        <f>E52+F52</f>
        <v>69</v>
      </c>
      <c r="E52" s="51">
        <v>57</v>
      </c>
      <c r="F52" s="58">
        <v>12</v>
      </c>
      <c r="G52" s="53">
        <v>6</v>
      </c>
      <c r="H52" s="12"/>
      <c r="I52" s="12"/>
      <c r="J52" s="12"/>
      <c r="K52" s="36"/>
      <c r="L52" s="36"/>
      <c r="M52" s="64"/>
      <c r="N52" s="64">
        <v>12</v>
      </c>
      <c r="O52" s="36"/>
      <c r="P52" s="49"/>
    </row>
    <row r="53" spans="1:16" ht="12.75">
      <c r="A53" s="9" t="s">
        <v>125</v>
      </c>
      <c r="B53" s="9" t="s">
        <v>83</v>
      </c>
      <c r="C53" s="26" t="s">
        <v>116</v>
      </c>
      <c r="D53" s="50">
        <f>E53+F53</f>
        <v>48</v>
      </c>
      <c r="E53" s="51">
        <v>42</v>
      </c>
      <c r="F53" s="58">
        <v>6</v>
      </c>
      <c r="G53" s="53"/>
      <c r="H53" s="12"/>
      <c r="I53" s="12"/>
      <c r="J53" s="12"/>
      <c r="K53" s="36"/>
      <c r="L53" s="36">
        <v>6</v>
      </c>
      <c r="M53" s="64"/>
      <c r="N53" s="64"/>
      <c r="O53" s="36"/>
      <c r="P53" s="49"/>
    </row>
    <row r="54" spans="1:16" ht="12.75">
      <c r="A54" s="9"/>
      <c r="B54" s="9"/>
      <c r="C54" s="12"/>
      <c r="D54" s="50"/>
      <c r="E54" s="51"/>
      <c r="F54" s="58"/>
      <c r="G54" s="53"/>
      <c r="H54" s="12"/>
      <c r="I54" s="12"/>
      <c r="J54" s="12"/>
      <c r="K54" s="36"/>
      <c r="L54" s="36"/>
      <c r="M54" s="64"/>
      <c r="N54" s="64"/>
      <c r="O54" s="36"/>
      <c r="P54" s="49"/>
    </row>
    <row r="55" spans="1:16" ht="12.75">
      <c r="A55" s="8" t="s">
        <v>46</v>
      </c>
      <c r="B55" s="8" t="s">
        <v>47</v>
      </c>
      <c r="C55" s="59" t="s">
        <v>137</v>
      </c>
      <c r="D55" s="55">
        <f>D56+D60+D65+D69+D74</f>
        <v>951</v>
      </c>
      <c r="E55" s="56">
        <f>E56+E60+E65+E69+E74</f>
        <v>781</v>
      </c>
      <c r="F55" s="57">
        <f>+F56+F60+F65+F69+F74</f>
        <v>142</v>
      </c>
      <c r="G55" s="47">
        <f>G56+G60+G65+G69+G74</f>
        <v>58</v>
      </c>
      <c r="H55" s="48">
        <f>H56+H60+H65+H69</f>
        <v>20</v>
      </c>
      <c r="I55" s="48"/>
      <c r="J55" s="48"/>
      <c r="K55" s="61">
        <f>K56+K60+K65+K69+K74</f>
        <v>0</v>
      </c>
      <c r="L55" s="61">
        <f>L56+L60+L65+L69+L74</f>
        <v>24</v>
      </c>
      <c r="M55" s="65">
        <f>M56+M60+M65+M69+M74</f>
        <v>56</v>
      </c>
      <c r="N55" s="65">
        <f>N56+N60+N65+N69+N74</f>
        <v>62</v>
      </c>
      <c r="O55" s="61">
        <f>O56+O60+O65+O69+O74</f>
        <v>0</v>
      </c>
      <c r="P55" s="49"/>
    </row>
    <row r="56" spans="1:16" ht="40.5" customHeight="1">
      <c r="A56" s="10" t="s">
        <v>48</v>
      </c>
      <c r="B56" s="15" t="s">
        <v>91</v>
      </c>
      <c r="C56" s="19" t="s">
        <v>129</v>
      </c>
      <c r="D56" s="55">
        <f>D57+D58+D59</f>
        <v>297</v>
      </c>
      <c r="E56" s="56">
        <f>E57+E58+E59</f>
        <v>273</v>
      </c>
      <c r="F56" s="57">
        <f>F57+F58+F59</f>
        <v>24</v>
      </c>
      <c r="G56" s="47">
        <f>G57+G58+G59</f>
        <v>14</v>
      </c>
      <c r="H56" s="48"/>
      <c r="I56" s="48"/>
      <c r="J56" s="48"/>
      <c r="K56" s="61">
        <f>K57+K58+K59+K60+K61</f>
        <v>0</v>
      </c>
      <c r="L56" s="61">
        <f>L57+L58+L59</f>
        <v>24</v>
      </c>
      <c r="M56" s="65">
        <f>M57+M58+M59</f>
        <v>0</v>
      </c>
      <c r="N56" s="65">
        <f>N57+N58+N59</f>
        <v>0</v>
      </c>
      <c r="O56" s="36"/>
      <c r="P56" s="49"/>
    </row>
    <row r="57" spans="1:16" ht="25.5" customHeight="1">
      <c r="A57" s="11" t="s">
        <v>49</v>
      </c>
      <c r="B57" s="16" t="s">
        <v>92</v>
      </c>
      <c r="C57" s="26" t="s">
        <v>115</v>
      </c>
      <c r="D57" s="50">
        <f>E57+F57</f>
        <v>297</v>
      </c>
      <c r="E57" s="51">
        <v>273</v>
      </c>
      <c r="F57" s="52">
        <v>24</v>
      </c>
      <c r="G57" s="53">
        <v>14</v>
      </c>
      <c r="H57" s="12"/>
      <c r="I57" s="12"/>
      <c r="J57" s="12"/>
      <c r="K57" s="36"/>
      <c r="L57" s="36">
        <v>24</v>
      </c>
      <c r="M57" s="64"/>
      <c r="N57" s="64"/>
      <c r="O57" s="36"/>
      <c r="P57" s="49"/>
    </row>
    <row r="58" spans="1:16" ht="12.75">
      <c r="A58" s="11" t="s">
        <v>50</v>
      </c>
      <c r="B58" s="13" t="s">
        <v>81</v>
      </c>
      <c r="C58" s="26" t="s">
        <v>116</v>
      </c>
      <c r="D58" s="50"/>
      <c r="E58" s="51">
        <v>0</v>
      </c>
      <c r="F58" s="52"/>
      <c r="G58" s="53"/>
      <c r="H58" s="12"/>
      <c r="I58" s="12"/>
      <c r="J58" s="12"/>
      <c r="K58" s="36"/>
      <c r="L58" s="36"/>
      <c r="M58" s="64"/>
      <c r="N58" s="64"/>
      <c r="O58" s="36"/>
      <c r="P58" s="49"/>
    </row>
    <row r="59" spans="1:16" ht="18" customHeight="1">
      <c r="A59" s="11" t="s">
        <v>51</v>
      </c>
      <c r="B59" s="13" t="s">
        <v>82</v>
      </c>
      <c r="C59" s="26" t="s">
        <v>116</v>
      </c>
      <c r="D59" s="50"/>
      <c r="E59" s="51">
        <v>0</v>
      </c>
      <c r="F59" s="52"/>
      <c r="G59" s="53"/>
      <c r="H59" s="12"/>
      <c r="I59" s="12"/>
      <c r="J59" s="12"/>
      <c r="K59" s="36"/>
      <c r="L59" s="36"/>
      <c r="M59" s="64"/>
      <c r="N59" s="64"/>
      <c r="O59" s="36"/>
      <c r="P59" s="49"/>
    </row>
    <row r="60" spans="1:16" ht="51">
      <c r="A60" s="10" t="s">
        <v>52</v>
      </c>
      <c r="B60" s="17" t="s">
        <v>93</v>
      </c>
      <c r="C60" s="19" t="s">
        <v>131</v>
      </c>
      <c r="D60" s="55">
        <f>D61+D62+D63+D64</f>
        <v>249</v>
      </c>
      <c r="E60" s="56">
        <f>E61+E62+E63+E64</f>
        <v>201</v>
      </c>
      <c r="F60" s="57">
        <f>F61+F62+F63+F64</f>
        <v>48</v>
      </c>
      <c r="G60" s="47"/>
      <c r="H60" s="48"/>
      <c r="I60" s="48"/>
      <c r="J60" s="48"/>
      <c r="K60" s="61"/>
      <c r="L60" s="61">
        <f>L61+L62+L63+L64</f>
        <v>0</v>
      </c>
      <c r="M60" s="65">
        <f>M61+M62+M63+M64</f>
        <v>48</v>
      </c>
      <c r="N60" s="65">
        <f>N61+N62+N63+N64</f>
        <v>0</v>
      </c>
      <c r="O60" s="61">
        <f>O61+O62+O63+O64</f>
        <v>0</v>
      </c>
      <c r="P60" s="49"/>
    </row>
    <row r="61" spans="1:16" ht="38.25">
      <c r="A61" s="11" t="s">
        <v>54</v>
      </c>
      <c r="B61" s="13" t="s">
        <v>94</v>
      </c>
      <c r="C61" s="19" t="s">
        <v>130</v>
      </c>
      <c r="D61" s="50">
        <f>E61+F61</f>
        <v>150</v>
      </c>
      <c r="E61" s="51">
        <v>118</v>
      </c>
      <c r="F61" s="52">
        <v>32</v>
      </c>
      <c r="G61" s="53">
        <v>22</v>
      </c>
      <c r="H61" s="12"/>
      <c r="I61" s="12"/>
      <c r="J61" s="12"/>
      <c r="K61" s="36"/>
      <c r="L61" s="36"/>
      <c r="M61" s="64">
        <v>32</v>
      </c>
      <c r="N61" s="64"/>
      <c r="O61" s="36"/>
      <c r="P61" s="49"/>
    </row>
    <row r="62" spans="1:16" ht="27.75" customHeight="1">
      <c r="A62" s="11" t="s">
        <v>55</v>
      </c>
      <c r="B62" s="13" t="s">
        <v>95</v>
      </c>
      <c r="C62" s="60" t="s">
        <v>115</v>
      </c>
      <c r="D62" s="50">
        <f>E62+F62</f>
        <v>99</v>
      </c>
      <c r="E62" s="51">
        <v>83</v>
      </c>
      <c r="F62" s="52">
        <v>16</v>
      </c>
      <c r="G62" s="53">
        <v>14</v>
      </c>
      <c r="H62" s="48"/>
      <c r="I62" s="48"/>
      <c r="J62" s="48"/>
      <c r="K62" s="36">
        <f>K63+K64+K65+K66+K67</f>
        <v>0</v>
      </c>
      <c r="L62" s="36"/>
      <c r="M62" s="64">
        <v>16</v>
      </c>
      <c r="N62" s="64"/>
      <c r="O62" s="36"/>
      <c r="P62" s="49"/>
    </row>
    <row r="63" spans="1:16" ht="12.75">
      <c r="A63" s="11" t="s">
        <v>57</v>
      </c>
      <c r="B63" s="13" t="s">
        <v>81</v>
      </c>
      <c r="C63" s="26" t="s">
        <v>116</v>
      </c>
      <c r="D63" s="50"/>
      <c r="E63" s="51">
        <v>0</v>
      </c>
      <c r="F63" s="52"/>
      <c r="G63" s="53"/>
      <c r="H63" s="12"/>
      <c r="I63" s="12"/>
      <c r="J63" s="12"/>
      <c r="K63" s="36"/>
      <c r="L63" s="36"/>
      <c r="M63" s="64"/>
      <c r="N63" s="64"/>
      <c r="O63" s="36"/>
      <c r="P63" s="49"/>
    </row>
    <row r="64" spans="1:16" ht="18" customHeight="1">
      <c r="A64" s="11" t="s">
        <v>58</v>
      </c>
      <c r="B64" s="12" t="s">
        <v>82</v>
      </c>
      <c r="C64" s="26" t="s">
        <v>116</v>
      </c>
      <c r="D64" s="50"/>
      <c r="E64" s="51">
        <v>0</v>
      </c>
      <c r="F64" s="52"/>
      <c r="G64" s="53"/>
      <c r="H64" s="12"/>
      <c r="I64" s="12"/>
      <c r="J64" s="12"/>
      <c r="K64" s="36"/>
      <c r="L64" s="36"/>
      <c r="M64" s="64"/>
      <c r="N64" s="64"/>
      <c r="O64" s="36"/>
      <c r="P64" s="49"/>
    </row>
    <row r="65" spans="1:16" ht="32.25" customHeight="1">
      <c r="A65" s="10" t="s">
        <v>53</v>
      </c>
      <c r="B65" s="15" t="s">
        <v>96</v>
      </c>
      <c r="C65" s="19" t="s">
        <v>129</v>
      </c>
      <c r="D65" s="55">
        <f>D66+D67+D68</f>
        <v>96</v>
      </c>
      <c r="E65" s="56">
        <f>E66+E67+E68</f>
        <v>74</v>
      </c>
      <c r="F65" s="57">
        <f>F66+F67+F68</f>
        <v>22</v>
      </c>
      <c r="G65" s="47">
        <f>G66+G67+G68</f>
        <v>10</v>
      </c>
      <c r="H65" s="48"/>
      <c r="I65" s="48"/>
      <c r="J65" s="48"/>
      <c r="K65" s="61"/>
      <c r="L65" s="61"/>
      <c r="M65" s="65"/>
      <c r="N65" s="65">
        <v>22</v>
      </c>
      <c r="O65" s="61"/>
      <c r="P65" s="49"/>
    </row>
    <row r="66" spans="1:16" ht="25.5">
      <c r="A66" s="11" t="s">
        <v>56</v>
      </c>
      <c r="B66" s="13" t="s">
        <v>97</v>
      </c>
      <c r="C66" s="26" t="s">
        <v>115</v>
      </c>
      <c r="D66" s="50">
        <f>E66+F66</f>
        <v>96</v>
      </c>
      <c r="E66" s="51">
        <v>74</v>
      </c>
      <c r="F66" s="52">
        <v>22</v>
      </c>
      <c r="G66" s="53">
        <v>10</v>
      </c>
      <c r="H66" s="12"/>
      <c r="I66" s="12"/>
      <c r="J66" s="12"/>
      <c r="K66" s="36"/>
      <c r="L66" s="36"/>
      <c r="M66" s="64"/>
      <c r="N66" s="64">
        <v>22</v>
      </c>
      <c r="O66" s="36"/>
      <c r="P66" s="49"/>
    </row>
    <row r="67" spans="1:16" ht="12.75">
      <c r="A67" s="11" t="s">
        <v>59</v>
      </c>
      <c r="B67" s="13" t="s">
        <v>81</v>
      </c>
      <c r="C67" s="26" t="s">
        <v>116</v>
      </c>
      <c r="D67" s="50"/>
      <c r="E67" s="51">
        <v>0</v>
      </c>
      <c r="F67" s="52"/>
      <c r="G67" s="53"/>
      <c r="H67" s="12"/>
      <c r="I67" s="12"/>
      <c r="J67" s="12"/>
      <c r="K67" s="36"/>
      <c r="L67" s="36"/>
      <c r="M67" s="64"/>
      <c r="N67" s="64"/>
      <c r="O67" s="36"/>
      <c r="P67" s="49"/>
    </row>
    <row r="68" spans="1:16" ht="12.75">
      <c r="A68" s="11" t="s">
        <v>60</v>
      </c>
      <c r="B68" s="13" t="s">
        <v>82</v>
      </c>
      <c r="C68" s="26" t="s">
        <v>116</v>
      </c>
      <c r="D68" s="50"/>
      <c r="E68" s="51">
        <v>0</v>
      </c>
      <c r="F68" s="52"/>
      <c r="G68" s="53"/>
      <c r="H68" s="12"/>
      <c r="I68" s="12"/>
      <c r="J68" s="12"/>
      <c r="K68" s="36">
        <f>K69+K70+K71+K72</f>
        <v>0</v>
      </c>
      <c r="L68" s="36">
        <f>L69+L70+L71+L72</f>
        <v>0</v>
      </c>
      <c r="M68" s="64"/>
      <c r="N68" s="64"/>
      <c r="O68" s="36"/>
      <c r="P68" s="49"/>
    </row>
    <row r="69" spans="1:16" ht="25.5">
      <c r="A69" s="18" t="s">
        <v>61</v>
      </c>
      <c r="B69" s="15" t="s">
        <v>98</v>
      </c>
      <c r="C69" s="19" t="s">
        <v>129</v>
      </c>
      <c r="D69" s="55">
        <f>D70+D71+D72+D73</f>
        <v>255</v>
      </c>
      <c r="E69" s="56">
        <f>E70+E71</f>
        <v>215</v>
      </c>
      <c r="F69" s="57">
        <f>F70+F71+F72+F73</f>
        <v>40</v>
      </c>
      <c r="G69" s="47">
        <f>G70+G71+G72+G73</f>
        <v>28</v>
      </c>
      <c r="H69" s="48">
        <f>H70+H71</f>
        <v>20</v>
      </c>
      <c r="I69" s="48"/>
      <c r="J69" s="48"/>
      <c r="K69" s="61"/>
      <c r="L69" s="61">
        <f>L70+L71+L72+L73</f>
        <v>0</v>
      </c>
      <c r="M69" s="65">
        <f>M70+M71+M72+M73</f>
        <v>0</v>
      </c>
      <c r="N69" s="65">
        <f>N70+N71+N72+N73</f>
        <v>40</v>
      </c>
      <c r="O69" s="36"/>
      <c r="P69" s="49"/>
    </row>
    <row r="70" spans="1:16" ht="34.5" customHeight="1">
      <c r="A70" s="11" t="s">
        <v>99</v>
      </c>
      <c r="B70" s="13" t="s">
        <v>100</v>
      </c>
      <c r="C70" s="102" t="s">
        <v>115</v>
      </c>
      <c r="D70" s="50">
        <f>E70+F70</f>
        <v>150</v>
      </c>
      <c r="E70" s="51">
        <v>126</v>
      </c>
      <c r="F70" s="52">
        <v>24</v>
      </c>
      <c r="G70" s="53">
        <v>16</v>
      </c>
      <c r="H70" s="12">
        <v>10</v>
      </c>
      <c r="I70" s="12"/>
      <c r="J70" s="12"/>
      <c r="K70" s="36"/>
      <c r="L70" s="36"/>
      <c r="M70" s="64"/>
      <c r="N70" s="64">
        <v>24</v>
      </c>
      <c r="O70" s="36"/>
      <c r="P70" s="49"/>
    </row>
    <row r="71" spans="1:16" ht="25.5">
      <c r="A71" s="11" t="s">
        <v>102</v>
      </c>
      <c r="B71" s="13" t="s">
        <v>101</v>
      </c>
      <c r="C71" s="103"/>
      <c r="D71" s="50">
        <f>E71+F71</f>
        <v>105</v>
      </c>
      <c r="E71" s="51">
        <v>89</v>
      </c>
      <c r="F71" s="52">
        <v>16</v>
      </c>
      <c r="G71" s="53">
        <v>12</v>
      </c>
      <c r="H71" s="12">
        <v>10</v>
      </c>
      <c r="I71" s="12"/>
      <c r="J71" s="12"/>
      <c r="K71" s="36"/>
      <c r="L71" s="36"/>
      <c r="M71" s="64"/>
      <c r="N71" s="64">
        <v>16</v>
      </c>
      <c r="O71" s="36"/>
      <c r="P71" s="49"/>
    </row>
    <row r="72" spans="1:16" ht="12.75">
      <c r="A72" s="11" t="s">
        <v>76</v>
      </c>
      <c r="B72" s="13" t="s">
        <v>81</v>
      </c>
      <c r="C72" s="26" t="s">
        <v>116</v>
      </c>
      <c r="D72" s="50"/>
      <c r="E72" s="51">
        <v>0</v>
      </c>
      <c r="F72" s="52"/>
      <c r="G72" s="53"/>
      <c r="H72" s="12"/>
      <c r="I72" s="12"/>
      <c r="J72" s="12"/>
      <c r="K72" s="36"/>
      <c r="L72" s="36"/>
      <c r="M72" s="64"/>
      <c r="N72" s="64"/>
      <c r="O72" s="36"/>
      <c r="P72" s="49"/>
    </row>
    <row r="73" spans="1:16" ht="20.25" customHeight="1">
      <c r="A73" s="11" t="s">
        <v>77</v>
      </c>
      <c r="B73" s="13" t="s">
        <v>82</v>
      </c>
      <c r="C73" s="26" t="s">
        <v>116</v>
      </c>
      <c r="D73" s="50"/>
      <c r="E73" s="51">
        <v>0</v>
      </c>
      <c r="F73" s="52"/>
      <c r="G73" s="53"/>
      <c r="H73" s="12"/>
      <c r="I73" s="12"/>
      <c r="J73" s="12"/>
      <c r="K73" s="36"/>
      <c r="L73" s="36"/>
      <c r="M73" s="64"/>
      <c r="N73" s="64"/>
      <c r="O73" s="36"/>
      <c r="P73" s="49"/>
    </row>
    <row r="74" spans="1:16" ht="16.5" customHeight="1">
      <c r="A74" s="10" t="s">
        <v>75</v>
      </c>
      <c r="B74" s="18" t="s">
        <v>104</v>
      </c>
      <c r="C74" s="19" t="s">
        <v>128</v>
      </c>
      <c r="D74" s="55">
        <v>54</v>
      </c>
      <c r="E74" s="56">
        <v>18</v>
      </c>
      <c r="F74" s="57">
        <f>F75+F76</f>
        <v>8</v>
      </c>
      <c r="G74" s="47">
        <f>G75+G76</f>
        <v>6</v>
      </c>
      <c r="H74" s="12"/>
      <c r="I74" s="12"/>
      <c r="J74" s="12"/>
      <c r="K74" s="61"/>
      <c r="L74" s="61">
        <f>L75+L76</f>
        <v>0</v>
      </c>
      <c r="M74" s="65">
        <f>M75+M76</f>
        <v>8</v>
      </c>
      <c r="N74" s="65"/>
      <c r="O74" s="36"/>
      <c r="P74" s="49"/>
    </row>
    <row r="75" spans="1:16" ht="41.25" customHeight="1">
      <c r="A75" s="11" t="s">
        <v>135</v>
      </c>
      <c r="B75" s="13" t="s">
        <v>108</v>
      </c>
      <c r="C75" s="26" t="s">
        <v>115</v>
      </c>
      <c r="D75" s="50">
        <f>E75+F75</f>
        <v>54</v>
      </c>
      <c r="E75" s="51">
        <v>46</v>
      </c>
      <c r="F75" s="52">
        <v>8</v>
      </c>
      <c r="G75" s="53">
        <v>6</v>
      </c>
      <c r="H75" s="12"/>
      <c r="I75" s="12"/>
      <c r="J75" s="12"/>
      <c r="K75" s="36"/>
      <c r="L75" s="36"/>
      <c r="M75" s="64">
        <v>8</v>
      </c>
      <c r="N75" s="64">
        <v>0</v>
      </c>
      <c r="O75" s="36"/>
      <c r="P75" s="49"/>
    </row>
    <row r="76" spans="1:16" ht="17.25" customHeight="1">
      <c r="A76" s="11" t="s">
        <v>79</v>
      </c>
      <c r="B76" s="13" t="s">
        <v>81</v>
      </c>
      <c r="C76" s="26" t="s">
        <v>116</v>
      </c>
      <c r="D76" s="50"/>
      <c r="E76" s="51">
        <v>0</v>
      </c>
      <c r="F76" s="52"/>
      <c r="G76" s="53"/>
      <c r="H76" s="12"/>
      <c r="I76" s="12"/>
      <c r="J76" s="12"/>
      <c r="K76" s="36"/>
      <c r="L76" s="36"/>
      <c r="M76" s="64">
        <v>0</v>
      </c>
      <c r="N76" s="64"/>
      <c r="O76" s="36"/>
      <c r="P76" s="49"/>
    </row>
    <row r="77" spans="1:16" ht="12.75">
      <c r="A77" s="63" t="s">
        <v>62</v>
      </c>
      <c r="B77" s="73"/>
      <c r="C77" s="19"/>
      <c r="D77" s="55">
        <f aca="true" t="shared" si="4" ref="D77:O77">D24+D29+D32</f>
        <v>3200</v>
      </c>
      <c r="E77" s="56">
        <f t="shared" si="4"/>
        <v>2772</v>
      </c>
      <c r="F77" s="57">
        <f t="shared" si="4"/>
        <v>400</v>
      </c>
      <c r="G77" s="47">
        <f t="shared" si="4"/>
        <v>194</v>
      </c>
      <c r="H77" s="48">
        <f t="shared" si="4"/>
        <v>20</v>
      </c>
      <c r="I77" s="48">
        <v>80</v>
      </c>
      <c r="J77" s="48">
        <v>80</v>
      </c>
      <c r="K77" s="48">
        <f t="shared" si="4"/>
        <v>80</v>
      </c>
      <c r="L77" s="48">
        <f t="shared" si="4"/>
        <v>80</v>
      </c>
      <c r="M77" s="48">
        <f t="shared" si="4"/>
        <v>80</v>
      </c>
      <c r="N77" s="48">
        <f t="shared" si="4"/>
        <v>80</v>
      </c>
      <c r="O77" s="48">
        <f t="shared" si="4"/>
        <v>80</v>
      </c>
      <c r="P77" s="49"/>
    </row>
    <row r="78" spans="1:16" ht="12.75">
      <c r="A78" s="48" t="s">
        <v>63</v>
      </c>
      <c r="B78" s="15" t="s">
        <v>64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 t="s">
        <v>71</v>
      </c>
      <c r="P78" s="49"/>
    </row>
    <row r="79" spans="1:16" ht="12.75">
      <c r="A79" s="48" t="s">
        <v>65</v>
      </c>
      <c r="B79" s="15" t="s">
        <v>103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 t="s">
        <v>72</v>
      </c>
      <c r="P79" s="49"/>
    </row>
    <row r="80" spans="1:16" ht="23.25" customHeight="1">
      <c r="A80" s="74" t="s">
        <v>67</v>
      </c>
      <c r="B80" s="74"/>
      <c r="C80" s="74"/>
      <c r="D80" s="74"/>
      <c r="E80" s="74"/>
      <c r="F80" s="75" t="s">
        <v>62</v>
      </c>
      <c r="G80" s="74" t="s">
        <v>109</v>
      </c>
      <c r="H80" s="74"/>
      <c r="I80" s="13">
        <v>80</v>
      </c>
      <c r="J80" s="13">
        <v>80</v>
      </c>
      <c r="K80" s="12">
        <v>80</v>
      </c>
      <c r="L80" s="12">
        <v>80</v>
      </c>
      <c r="M80" s="12">
        <v>80</v>
      </c>
      <c r="N80" s="12">
        <v>80</v>
      </c>
      <c r="O80" s="12">
        <v>80</v>
      </c>
      <c r="P80" s="49"/>
    </row>
    <row r="81" spans="1:16" ht="12.75">
      <c r="A81" s="76" t="s">
        <v>68</v>
      </c>
      <c r="B81" s="76"/>
      <c r="C81" s="76"/>
      <c r="D81" s="76"/>
      <c r="E81" s="76"/>
      <c r="F81" s="73"/>
      <c r="G81" s="74" t="s">
        <v>110</v>
      </c>
      <c r="H81" s="74"/>
      <c r="I81" s="13"/>
      <c r="J81" s="13"/>
      <c r="K81" s="12">
        <v>0</v>
      </c>
      <c r="L81" s="12">
        <v>36</v>
      </c>
      <c r="M81" s="12">
        <v>72</v>
      </c>
      <c r="N81" s="12">
        <v>72</v>
      </c>
      <c r="O81" s="12"/>
      <c r="P81" s="49"/>
    </row>
    <row r="82" spans="1:16" ht="24.75" customHeight="1">
      <c r="A82" s="76" t="s">
        <v>69</v>
      </c>
      <c r="B82" s="76"/>
      <c r="C82" s="76"/>
      <c r="D82" s="76"/>
      <c r="E82" s="76"/>
      <c r="F82" s="73"/>
      <c r="G82" s="74" t="s">
        <v>111</v>
      </c>
      <c r="H82" s="74"/>
      <c r="I82" s="13"/>
      <c r="J82" s="13"/>
      <c r="K82" s="12">
        <v>0</v>
      </c>
      <c r="L82" s="12">
        <v>36</v>
      </c>
      <c r="M82" s="12">
        <v>72</v>
      </c>
      <c r="N82" s="12">
        <v>72</v>
      </c>
      <c r="O82" s="12"/>
      <c r="P82" s="49"/>
    </row>
    <row r="83" spans="1:16" ht="24" customHeight="1">
      <c r="A83" s="74" t="s">
        <v>70</v>
      </c>
      <c r="B83" s="74"/>
      <c r="C83" s="74"/>
      <c r="D83" s="74"/>
      <c r="E83" s="74"/>
      <c r="F83" s="73"/>
      <c r="G83" s="92" t="s">
        <v>112</v>
      </c>
      <c r="H83" s="92"/>
      <c r="I83" s="22"/>
      <c r="J83" s="22"/>
      <c r="K83" s="12"/>
      <c r="L83" s="12"/>
      <c r="M83" s="12"/>
      <c r="N83" s="12"/>
      <c r="O83" s="12">
        <v>144</v>
      </c>
      <c r="P83" s="49"/>
    </row>
    <row r="84" spans="1:16" ht="13.5" customHeight="1">
      <c r="A84" s="74" t="s">
        <v>150</v>
      </c>
      <c r="B84" s="74"/>
      <c r="C84" s="74"/>
      <c r="D84" s="74"/>
      <c r="E84" s="74"/>
      <c r="F84" s="73"/>
      <c r="G84" s="92" t="s">
        <v>113</v>
      </c>
      <c r="H84" s="92"/>
      <c r="I84" s="22"/>
      <c r="J84" s="22"/>
      <c r="K84" s="12"/>
      <c r="L84" s="12"/>
      <c r="M84" s="12"/>
      <c r="N84" s="12"/>
      <c r="O84" s="12"/>
      <c r="P84" s="49"/>
    </row>
    <row r="85" spans="1:16" ht="13.5" customHeight="1">
      <c r="A85" s="74" t="s">
        <v>149</v>
      </c>
      <c r="B85" s="74"/>
      <c r="C85" s="74"/>
      <c r="D85" s="74"/>
      <c r="E85" s="74"/>
      <c r="F85" s="73"/>
      <c r="G85" s="92" t="s">
        <v>114</v>
      </c>
      <c r="H85" s="92"/>
      <c r="I85" s="22"/>
      <c r="J85" s="22"/>
      <c r="K85" s="12"/>
      <c r="L85" s="12"/>
      <c r="M85" s="12"/>
      <c r="N85" s="12"/>
      <c r="O85" s="12"/>
      <c r="P85" s="49"/>
    </row>
    <row r="86" spans="1:16" ht="12.75">
      <c r="A86" s="74" t="s">
        <v>151</v>
      </c>
      <c r="B86" s="74"/>
      <c r="C86" s="74"/>
      <c r="D86" s="74"/>
      <c r="E86" s="74"/>
      <c r="F86" s="41"/>
      <c r="G86" s="93" t="s">
        <v>66</v>
      </c>
      <c r="H86" s="94"/>
      <c r="I86" s="25"/>
      <c r="J86" s="25"/>
      <c r="K86" s="41"/>
      <c r="L86" s="41"/>
      <c r="M86" s="41"/>
      <c r="N86" s="41"/>
      <c r="O86" s="12"/>
      <c r="P86" s="49"/>
    </row>
    <row r="87" spans="1:14" ht="12.75">
      <c r="A87" s="87"/>
      <c r="B87" s="87"/>
      <c r="C87" s="87"/>
      <c r="D87" s="87"/>
      <c r="E87" s="87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3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3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1"/>
      <c r="B91" s="1"/>
      <c r="C91" s="1"/>
      <c r="D91" s="1"/>
      <c r="E91" s="1"/>
      <c r="F91" s="5"/>
      <c r="G91" s="1"/>
      <c r="H91" s="1"/>
      <c r="I91" s="1"/>
      <c r="J91" s="1"/>
      <c r="K91" s="1"/>
      <c r="L91" s="1"/>
      <c r="M91" s="1"/>
      <c r="N91" s="1"/>
    </row>
    <row r="92" spans="1:14" ht="12.75">
      <c r="A92" s="6"/>
      <c r="B92" s="6"/>
      <c r="C92" s="6"/>
      <c r="D92" s="6"/>
      <c r="E92" s="6"/>
      <c r="F92" s="1"/>
      <c r="G92" s="1"/>
      <c r="H92" s="1"/>
      <c r="I92" s="1"/>
      <c r="J92" s="1"/>
      <c r="K92" s="1"/>
      <c r="L92" s="1"/>
      <c r="M92" s="1"/>
      <c r="N92" s="1"/>
    </row>
    <row r="93" spans="1:14" ht="22.5" customHeight="1">
      <c r="A93" s="6"/>
      <c r="B93" s="6"/>
      <c r="C93" s="6"/>
      <c r="D93" s="6"/>
      <c r="E93" s="6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7"/>
      <c r="H94" s="7"/>
      <c r="I94" s="7"/>
      <c r="J94" s="7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7"/>
      <c r="H95" s="7"/>
      <c r="I95" s="7"/>
      <c r="J95" s="7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7"/>
      <c r="H96" s="7"/>
      <c r="I96" s="7"/>
      <c r="J96" s="7"/>
      <c r="K96" s="1"/>
      <c r="L96" s="1"/>
      <c r="M96" s="1"/>
      <c r="N96" s="1"/>
    </row>
    <row r="97" spans="1:5" ht="12.75">
      <c r="A97" s="87"/>
      <c r="B97" s="87"/>
      <c r="C97" s="87"/>
      <c r="D97" s="87"/>
      <c r="E97" s="87"/>
    </row>
  </sheetData>
  <mergeCells count="42">
    <mergeCell ref="O6:O7"/>
    <mergeCell ref="A87:E87"/>
    <mergeCell ref="D4:D7"/>
    <mergeCell ref="A83:E83"/>
    <mergeCell ref="G83:H83"/>
    <mergeCell ref="E4:E7"/>
    <mergeCell ref="F4:H4"/>
    <mergeCell ref="A86:E86"/>
    <mergeCell ref="C70:C71"/>
    <mergeCell ref="L6:L7"/>
    <mergeCell ref="A97:E97"/>
    <mergeCell ref="A3:A7"/>
    <mergeCell ref="B3:B7"/>
    <mergeCell ref="C3:C7"/>
    <mergeCell ref="D3:H3"/>
    <mergeCell ref="A84:E84"/>
    <mergeCell ref="G84:H84"/>
    <mergeCell ref="A85:E85"/>
    <mergeCell ref="G85:H85"/>
    <mergeCell ref="G86:H86"/>
    <mergeCell ref="F5:F7"/>
    <mergeCell ref="G5:G7"/>
    <mergeCell ref="H5:H7"/>
    <mergeCell ref="K6:K7"/>
    <mergeCell ref="I6:I7"/>
    <mergeCell ref="J6:J7"/>
    <mergeCell ref="M6:M7"/>
    <mergeCell ref="N6:N7"/>
    <mergeCell ref="A77:B77"/>
    <mergeCell ref="A80:E80"/>
    <mergeCell ref="F80:F85"/>
    <mergeCell ref="G80:H80"/>
    <mergeCell ref="A81:E81"/>
    <mergeCell ref="G81:H81"/>
    <mergeCell ref="A82:E82"/>
    <mergeCell ref="G82:H82"/>
    <mergeCell ref="K3:N3"/>
    <mergeCell ref="A1:N1"/>
    <mergeCell ref="A2:N2"/>
    <mergeCell ref="K4:L4"/>
    <mergeCell ref="M4:N4"/>
    <mergeCell ref="I4:J4"/>
  </mergeCells>
  <printOptions/>
  <pageMargins left="0.3937007874015748" right="0.984251968503937" top="0.3937007874015748" bottom="0.3937007874015748" header="0.7086614173228347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ZFG</dc:creator>
  <cp:keywords/>
  <dc:description/>
  <cp:lastModifiedBy>ZFG</cp:lastModifiedBy>
  <cp:lastPrinted>2015-09-11T06:54:11Z</cp:lastPrinted>
  <dcterms:created xsi:type="dcterms:W3CDTF">2010-11-07T05:53:17Z</dcterms:created>
  <dcterms:modified xsi:type="dcterms:W3CDTF">2015-09-25T10:37:06Z</dcterms:modified>
  <cp:category/>
  <cp:version/>
  <cp:contentType/>
  <cp:contentStatus/>
</cp:coreProperties>
</file>